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7440" firstSheet="1" activeTab="1"/>
  </bookViews>
  <sheets>
    <sheet name="Обоснование цены" sheetId="1" state="hidden" r:id="rId1"/>
    <sheet name="Обоснование цены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<sst xmlns="http://schemas.openxmlformats.org/spreadsheetml/2006/main" count="48" uniqueCount="32">
  <si>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</si>
  <si>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</si>
  <si>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</si>
  <si>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</si>
  <si>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</si>
  <si>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</si>
  <si>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</si>
  <si>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</si>
  <si>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</si>
  <si>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</si>
  <si>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 xml:space="preserve">Обоснование начальной (максимальной) цены договора на поставку весов </t>
  </si>
  <si>
    <t>ООО "Торговый дом Пищевые технологии"</t>
  </si>
  <si>
    <t>ИП Татаренко Алексей Викторович</t>
  </si>
  <si>
    <t>ООО "Деловая Русь"</t>
  </si>
  <si>
    <t>ООО "Кулсанс"</t>
  </si>
  <si>
    <t>ООО "БизнесПромГрупп"</t>
  </si>
  <si>
    <t>Весы CAS SW-20</t>
  </si>
  <si>
    <t>Весы CAS DL-150 N</t>
  </si>
  <si>
    <t>Весы CAS AD-25</t>
  </si>
  <si>
    <t>Весы CAS SW-5</t>
  </si>
  <si>
    <t>Весы CAS BW-500RB</t>
  </si>
  <si>
    <t>Весы CAS DL-60 N</t>
  </si>
  <si>
    <t>Обоснование начальной (максимальной) цены договора на поставку программного обеспечения</t>
  </si>
  <si>
    <t>Комерческое предложение от 03.05.12 № 2966</t>
  </si>
  <si>
    <t>Комерческое предложени е
ООО "Панда"</t>
  </si>
  <si>
    <t>Комерческое предложение
 № 12-21218907-235 от 04.05.2012</t>
  </si>
  <si>
    <t xml:space="preserve">Программное обеспечение Microsoft Office </t>
  </si>
  <si>
    <t xml:space="preserve">Антивируное программное обеспечение </t>
  </si>
  <si>
    <t xml:space="preserve">                 запроса ценовых котировок</t>
  </si>
  <si>
    <t xml:space="preserve">                 к Извещению о проведении</t>
  </si>
  <si>
    <t xml:space="preserve">                 Приложение № 3</t>
  </si>
  <si>
    <t>Начальник отдела мониторинга ГАУ КК "ЦОП УСЗН                                                                           С.А.Гусева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</si>
</sst>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 horizontal="left"/>
      <protection/>
    </xf>
    <xf numFmtId="0" fontId="7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1" fontId="8" fillId="0" borderId="10" xfId="52" applyNumberFormat="1" applyFont="1" applyBorder="1" applyAlignment="1">
      <alignment horizontal="right" vertical="center" wrapText="1"/>
      <protection/>
    </xf>
    <xf numFmtId="0" fontId="8" fillId="0" borderId="10" xfId="52" applyFont="1" applyBorder="1" applyAlignment="1">
      <alignment vertical="top" wrapText="1"/>
      <protection/>
    </xf>
    <xf numFmtId="4" fontId="8" fillId="0" borderId="10" xfId="52" applyNumberFormat="1" applyFont="1" applyBorder="1" applyAlignment="1">
      <alignment vertical="top" wrapText="1"/>
      <protection/>
    </xf>
    <xf numFmtId="1" fontId="8" fillId="0" borderId="10" xfId="52" applyNumberFormat="1" applyFont="1" applyBorder="1" applyAlignment="1">
      <alignment vertical="top" wrapText="1"/>
      <protection/>
    </xf>
    <xf numFmtId="0" fontId="4" fillId="0" borderId="10" xfId="52" applyFont="1" applyBorder="1" applyAlignment="1">
      <alignment horizontal="center" vertical="center" textRotation="90" wrapText="1"/>
      <protection/>
    </xf>
    <xf numFmtId="4" fontId="3" fillId="0" borderId="10" xfId="52" applyNumberFormat="1" applyFont="1" applyBorder="1" applyAlignment="1">
      <alignment vertical="top" wrapText="1"/>
      <protection/>
    </xf>
    <xf numFmtId="4" fontId="0" fillId="0" borderId="0" xfId="0" applyNumberFormat="1" applyAlignment="1">
      <alignment/>
    </xf>
    <xf numFmtId="0" fontId="8" fillId="0" borderId="10" xfId="52" applyFont="1" applyBorder="1" applyAlignment="1">
      <alignment horizontal="center" vertical="top" wrapText="1"/>
      <protection/>
    </xf>
    <xf numFmtId="0" fontId="43" fillId="0" borderId="0" xfId="0" applyFont="1" applyAlignment="1">
      <alignment/>
    </xf>
    <xf numFmtId="0" fontId="44" fillId="0" borderId="0" xfId="0" applyFont="1" applyAlignment="1">
      <alignment horizontal="left" wrapText="1"/>
    </xf>
    <xf numFmtId="0" fontId="6" fillId="0" borderId="0" xfId="52" applyFont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textRotation="90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52" applyFont="1" applyBorder="1" applyAlignment="1">
      <alignment horizontal="left"/>
      <protection/>
    </xf>
    <xf numFmtId="0" fontId="5" fillId="0" borderId="0" xfId="52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4.00390625" style="0" customWidth="1"/>
    <col min="2" max="2" width="38.57421875" style="0" customWidth="1"/>
    <col min="3" max="3" width="6.28125" style="0" customWidth="1"/>
    <col min="4" max="4" width="7.00390625" style="0" customWidth="1"/>
    <col min="5" max="5" width="10.28125" style="0" customWidth="1"/>
    <col min="6" max="6" width="11.00390625" style="0" customWidth="1"/>
    <col min="7" max="9" width="10.57421875" style="0" customWidth="1"/>
    <col min="10" max="10" width="11.28125" style="0" customWidth="1"/>
    <col min="11" max="11" width="11.57421875" style="0" customWidth="1"/>
  </cols>
  <sheetData>
    <row r="1" spans="1:11" ht="18.75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>
      <c r="A2" s="1"/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1.5" customHeight="1">
      <c r="A4" s="15" t="s">
        <v>1</v>
      </c>
      <c r="B4" s="13" t="s">
        <v>2</v>
      </c>
      <c r="C4" s="14" t="s">
        <v>3</v>
      </c>
      <c r="D4" s="14" t="s">
        <v>4</v>
      </c>
      <c r="E4" s="16" t="s">
        <v>9</v>
      </c>
      <c r="F4" s="16"/>
      <c r="G4" s="16"/>
      <c r="H4" s="17"/>
      <c r="I4" s="17"/>
      <c r="J4" s="14" t="s">
        <v>7</v>
      </c>
      <c r="K4" s="14" t="s">
        <v>5</v>
      </c>
    </row>
    <row r="5" spans="1:11" ht="114" customHeight="1">
      <c r="A5" s="15"/>
      <c r="B5" s="13"/>
      <c r="C5" s="14"/>
      <c r="D5" s="14"/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14"/>
      <c r="K5" s="14"/>
    </row>
    <row r="6" spans="1:11" ht="17.25" customHeight="1">
      <c r="A6" s="2">
        <v>1</v>
      </c>
      <c r="B6" s="3" t="s">
        <v>16</v>
      </c>
      <c r="C6" s="3" t="s">
        <v>6</v>
      </c>
      <c r="D6" s="5">
        <v>4</v>
      </c>
      <c r="E6" s="4">
        <v>3300</v>
      </c>
      <c r="F6" s="4">
        <v>2400</v>
      </c>
      <c r="G6" s="4">
        <v>3605</v>
      </c>
      <c r="H6" s="4">
        <v>3600</v>
      </c>
      <c r="I6" s="4">
        <v>3530</v>
      </c>
      <c r="J6" s="4">
        <f aca="true" t="shared" si="0" ref="J6:J11">AVERAGE(E6:I6)</f>
        <v>3287</v>
      </c>
      <c r="K6" s="4">
        <f aca="true" t="shared" si="1" ref="K6:K11">D6*J6</f>
        <v>13148</v>
      </c>
    </row>
    <row r="7" spans="1:11" ht="17.25" customHeight="1">
      <c r="A7" s="2">
        <v>2</v>
      </c>
      <c r="B7" s="3" t="s">
        <v>17</v>
      </c>
      <c r="C7" s="3" t="s">
        <v>6</v>
      </c>
      <c r="D7" s="5">
        <v>8</v>
      </c>
      <c r="E7" s="4">
        <v>9400</v>
      </c>
      <c r="F7" s="4">
        <v>8500</v>
      </c>
      <c r="G7" s="4">
        <v>13290</v>
      </c>
      <c r="H7" s="4">
        <v>13300</v>
      </c>
      <c r="I7" s="4">
        <v>13202</v>
      </c>
      <c r="J7" s="4">
        <f t="shared" si="0"/>
        <v>11538.4</v>
      </c>
      <c r="K7" s="4">
        <f t="shared" si="1"/>
        <v>92307.2</v>
      </c>
    </row>
    <row r="8" spans="1:11" ht="17.25" customHeight="1">
      <c r="A8" s="2">
        <v>3</v>
      </c>
      <c r="B8" s="3" t="s">
        <v>18</v>
      </c>
      <c r="C8" s="3" t="s">
        <v>6</v>
      </c>
      <c r="D8" s="5">
        <v>1</v>
      </c>
      <c r="E8" s="4">
        <v>6900</v>
      </c>
      <c r="F8" s="4">
        <v>5000</v>
      </c>
      <c r="G8" s="4">
        <v>7195</v>
      </c>
      <c r="H8" s="4">
        <v>7200</v>
      </c>
      <c r="I8" s="4">
        <v>7166</v>
      </c>
      <c r="J8" s="4">
        <f t="shared" si="0"/>
        <v>6692.2</v>
      </c>
      <c r="K8" s="4">
        <f t="shared" si="1"/>
        <v>6692.2</v>
      </c>
    </row>
    <row r="9" spans="1:11" ht="17.25" customHeight="1">
      <c r="A9" s="2">
        <v>4</v>
      </c>
      <c r="B9" s="3" t="s">
        <v>19</v>
      </c>
      <c r="C9" s="3" t="s">
        <v>6</v>
      </c>
      <c r="D9" s="5">
        <v>21</v>
      </c>
      <c r="E9" s="4">
        <v>3500</v>
      </c>
      <c r="F9" s="4">
        <v>2400</v>
      </c>
      <c r="G9" s="4">
        <v>3605</v>
      </c>
      <c r="H9" s="4">
        <v>3600</v>
      </c>
      <c r="I9" s="4">
        <v>3530</v>
      </c>
      <c r="J9" s="4">
        <f t="shared" si="0"/>
        <v>3327</v>
      </c>
      <c r="K9" s="4">
        <f t="shared" si="1"/>
        <v>69867</v>
      </c>
    </row>
    <row r="10" spans="1:11" ht="17.25" customHeight="1">
      <c r="A10" s="2">
        <v>5</v>
      </c>
      <c r="B10" s="3" t="s">
        <v>20</v>
      </c>
      <c r="C10" s="3" t="s">
        <v>6</v>
      </c>
      <c r="D10" s="5">
        <v>4</v>
      </c>
      <c r="E10" s="4">
        <v>30000</v>
      </c>
      <c r="F10" s="4">
        <v>19500</v>
      </c>
      <c r="G10" s="4">
        <v>29700</v>
      </c>
      <c r="H10" s="4">
        <v>29350</v>
      </c>
      <c r="I10" s="4">
        <v>29302</v>
      </c>
      <c r="J10" s="4">
        <f t="shared" si="0"/>
        <v>27570.4</v>
      </c>
      <c r="K10" s="4">
        <f t="shared" si="1"/>
        <v>110281.6</v>
      </c>
    </row>
    <row r="11" spans="1:11" ht="17.25" customHeight="1">
      <c r="A11" s="2">
        <v>6</v>
      </c>
      <c r="B11" s="3" t="s">
        <v>21</v>
      </c>
      <c r="C11" s="3" t="s">
        <v>6</v>
      </c>
      <c r="D11" s="5">
        <v>5</v>
      </c>
      <c r="E11" s="4">
        <v>12500</v>
      </c>
      <c r="F11" s="4">
        <v>8300</v>
      </c>
      <c r="G11" s="4">
        <v>13000</v>
      </c>
      <c r="H11" s="4">
        <v>12380</v>
      </c>
      <c r="I11" s="4">
        <v>13352</v>
      </c>
      <c r="J11" s="4">
        <f t="shared" si="0"/>
        <v>11906.4</v>
      </c>
      <c r="K11" s="4">
        <f t="shared" si="1"/>
        <v>59532</v>
      </c>
    </row>
    <row r="12" spans="1:11" ht="15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7">
        <f>SUM(K6:K11)</f>
        <v>351828</v>
      </c>
    </row>
    <row r="13" spans="6:9" ht="15">
      <c r="F13">
        <f>D6*E6+D7*E7+D8*E8+D9*E9+D10*E10+D11*E11</f>
        <v>351300</v>
      </c>
      <c r="I13" s="8">
        <f>SUMPRODUCT(I6:I11,D6:D11)</f>
        <v>385000</v>
      </c>
    </row>
    <row r="15" spans="1:11" ht="36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36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35.2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</sheetData>
  <sheetProtection/>
  <mergeCells count="13">
    <mergeCell ref="A12:J12"/>
    <mergeCell ref="B2:K2"/>
    <mergeCell ref="A15:K15"/>
    <mergeCell ref="A16:K16"/>
    <mergeCell ref="A17:K17"/>
    <mergeCell ref="A1:K1"/>
    <mergeCell ref="B4:B5"/>
    <mergeCell ref="C4:C5"/>
    <mergeCell ref="D4:D5"/>
    <mergeCell ref="A4:A5"/>
    <mergeCell ref="J4:J5"/>
    <mergeCell ref="K4:K5"/>
    <mergeCell ref="E4:I4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SheetLayoutView="100" zoomScalePageLayoutView="0" workbookViewId="0" topLeftCell="A4">
      <selection activeCell="B12" sqref="B12"/>
    </sheetView>
  </sheetViews>
  <sheetFormatPr defaultColWidth="9.140625" defaultRowHeight="15"/>
  <cols>
    <col min="1" max="1" width="4.00390625" style="0" customWidth="1"/>
    <col min="2" max="2" width="38.57421875" style="0" customWidth="1"/>
    <col min="3" max="3" width="5.28125" style="0" customWidth="1"/>
    <col min="4" max="4" width="4.57421875" style="0" customWidth="1"/>
    <col min="5" max="5" width="10.28125" style="0" customWidth="1"/>
    <col min="6" max="7" width="10.57421875" style="0" customWidth="1"/>
    <col min="8" max="8" width="11.28125" style="0" customWidth="1"/>
    <col min="9" max="9" width="11.57421875" style="0" customWidth="1"/>
    <col min="10" max="10" width="7.00390625" style="0" customWidth="1"/>
    <col min="11" max="11" width="4.00390625" style="0" customWidth="1"/>
    <col min="12" max="12" width="4.28125" style="0" customWidth="1"/>
    <col min="13" max="13" width="5.00390625" style="0" customWidth="1"/>
  </cols>
  <sheetData>
    <row r="2" spans="7:9" ht="15">
      <c r="G2" s="10" t="s">
        <v>30</v>
      </c>
      <c r="H2" s="10"/>
      <c r="I2" s="10"/>
    </row>
    <row r="3" spans="7:9" ht="15">
      <c r="G3" s="10" t="s">
        <v>29</v>
      </c>
      <c r="H3" s="10"/>
      <c r="I3" s="10"/>
    </row>
    <row r="4" spans="7:9" ht="15">
      <c r="G4" s="10" t="s">
        <v>28</v>
      </c>
      <c r="H4" s="10"/>
      <c r="I4" s="10"/>
    </row>
    <row r="6" spans="1:9" ht="18.75" customHeight="1">
      <c r="A6" s="12" t="s">
        <v>22</v>
      </c>
      <c r="B6" s="12"/>
      <c r="C6" s="12"/>
      <c r="D6" s="12"/>
      <c r="E6" s="12"/>
      <c r="F6" s="12"/>
      <c r="G6" s="12"/>
      <c r="H6" s="12"/>
      <c r="I6" s="12"/>
    </row>
    <row r="7" spans="1:9" ht="15.75">
      <c r="A7" s="1"/>
      <c r="B7" s="19" t="s">
        <v>0</v>
      </c>
      <c r="C7" s="19"/>
      <c r="D7" s="19"/>
      <c r="E7" s="19"/>
      <c r="F7" s="19"/>
      <c r="G7" s="19"/>
      <c r="H7" s="19"/>
      <c r="I7" s="19"/>
    </row>
    <row r="8" spans="1:9" ht="13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31.5" customHeight="1">
      <c r="A9" s="15" t="s">
        <v>1</v>
      </c>
      <c r="B9" s="13" t="s">
        <v>2</v>
      </c>
      <c r="C9" s="14" t="s">
        <v>3</v>
      </c>
      <c r="D9" s="14" t="s">
        <v>4</v>
      </c>
      <c r="E9" s="16" t="s">
        <v>9</v>
      </c>
      <c r="F9" s="16"/>
      <c r="G9" s="17"/>
      <c r="H9" s="14" t="s">
        <v>7</v>
      </c>
      <c r="I9" s="14" t="s">
        <v>5</v>
      </c>
    </row>
    <row r="10" spans="1:9" ht="135" customHeight="1">
      <c r="A10" s="15"/>
      <c r="B10" s="13"/>
      <c r="C10" s="14"/>
      <c r="D10" s="14"/>
      <c r="E10" s="6" t="s">
        <v>23</v>
      </c>
      <c r="F10" s="6" t="s">
        <v>24</v>
      </c>
      <c r="G10" s="6" t="s">
        <v>25</v>
      </c>
      <c r="H10" s="14"/>
      <c r="I10" s="14"/>
    </row>
    <row r="11" spans="1:9" ht="30">
      <c r="A11" s="2">
        <v>1</v>
      </c>
      <c r="B11" s="3" t="s">
        <v>26</v>
      </c>
      <c r="C11" s="9" t="s">
        <v>6</v>
      </c>
      <c r="D11" s="5">
        <v>101</v>
      </c>
      <c r="E11" s="4">
        <v>6770</v>
      </c>
      <c r="F11" s="4">
        <v>7059</v>
      </c>
      <c r="G11" s="4">
        <v>5754.24</v>
      </c>
      <c r="H11" s="4">
        <f>AVERAGE(E11:G11)</f>
        <v>6527.746666666666</v>
      </c>
      <c r="I11" s="4">
        <f>D11*H11</f>
        <v>659302.4133333332</v>
      </c>
    </row>
    <row r="12" spans="1:9" ht="30" customHeight="1">
      <c r="A12" s="2">
        <v>2</v>
      </c>
      <c r="B12" s="3" t="s">
        <v>27</v>
      </c>
      <c r="C12" s="9" t="s">
        <v>6</v>
      </c>
      <c r="D12" s="5">
        <v>68</v>
      </c>
      <c r="E12" s="4">
        <v>1300</v>
      </c>
      <c r="F12" s="4">
        <v>1350</v>
      </c>
      <c r="G12" s="4">
        <v>1101.69</v>
      </c>
      <c r="H12" s="4">
        <f>AVERAGE(E12:G12)</f>
        <v>1250.5633333333333</v>
      </c>
      <c r="I12" s="4">
        <f>D12*H12</f>
        <v>85038.30666666666</v>
      </c>
    </row>
    <row r="13" spans="1:9" ht="15" customHeight="1">
      <c r="A13" s="18" t="s">
        <v>8</v>
      </c>
      <c r="B13" s="18"/>
      <c r="C13" s="18"/>
      <c r="D13" s="18"/>
      <c r="E13" s="18"/>
      <c r="F13" s="18"/>
      <c r="G13" s="18"/>
      <c r="H13" s="18"/>
      <c r="I13" s="7">
        <f>SUM(I11:I12)</f>
        <v>744340.7199999999</v>
      </c>
    </row>
    <row r="16" spans="1:9" ht="15.75">
      <c r="A16" s="11" t="s">
        <v>31</v>
      </c>
      <c r="B16" s="11"/>
      <c r="C16" s="11"/>
      <c r="D16" s="11"/>
      <c r="E16" s="11"/>
      <c r="F16" s="11"/>
      <c r="G16" s="11"/>
      <c r="H16" s="11"/>
      <c r="I16" s="11"/>
    </row>
    <row r="17" spans="1:9" ht="15.75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5.75">
      <c r="A18" s="11"/>
      <c r="B18" s="11"/>
      <c r="C18" s="11"/>
      <c r="D18" s="11"/>
      <c r="E18" s="11"/>
      <c r="F18" s="11"/>
      <c r="G18" s="11"/>
      <c r="H18" s="11"/>
      <c r="I18" s="11"/>
    </row>
  </sheetData>
  <sheetProtection/>
  <mergeCells count="13">
    <mergeCell ref="E9:G9"/>
    <mergeCell ref="H9:H10"/>
    <mergeCell ref="I9:I10"/>
    <mergeCell ref="A13:H13"/>
    <mergeCell ref="A16:I16"/>
    <mergeCell ref="A17:I17"/>
    <mergeCell ref="A18:I18"/>
    <mergeCell ref="A6:I6"/>
    <mergeCell ref="B7:I7"/>
    <mergeCell ref="A9:A10"/>
    <mergeCell ref="B9:B10"/>
    <mergeCell ref="C9:C10"/>
    <mergeCell ref="D9:D10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User11</cp:lastModifiedBy>
  <cp:lastPrinted>2012-06-25T10:37:18Z</cp:lastPrinted>
  <dcterms:created xsi:type="dcterms:W3CDTF">2012-05-14T14:53:32Z</dcterms:created>
  <dcterms:modified xsi:type="dcterms:W3CDTF">2012-08-06T13:00:57Z</dcterms:modified>
  <cp:category/>
  <cp:version/>
  <cp:contentType/>
  <cp:contentStatus/>
</cp:coreProperties>
</file>